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 activeTab="3"/>
  </bookViews>
  <sheets>
    <sheet name="24年一般公共预算收支执行" sheetId="21" r:id="rId1"/>
    <sheet name="24年政府性基金收支执行" sheetId="20" r:id="rId2"/>
    <sheet name="25年一般公共预算草案" sheetId="22" r:id="rId3"/>
    <sheet name="25年政府性基金预算草案" sheetId="19" r:id="rId4"/>
  </sheets>
  <definedNames>
    <definedName name="_xlnm.Print_Area" localSheetId="0">'24年一般公共预算收支执行'!$A$1:$H$29</definedName>
    <definedName name="_xlnm.Print_Area" localSheetId="1">'24年政府性基金收支执行'!$A$1:$H$15</definedName>
    <definedName name="_xlnm.Print_Area" localSheetId="2">'25年一般公共预算草案'!$A$1:$H$30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<sst xmlns="http://schemas.openxmlformats.org/spreadsheetml/2006/main" count="169" uniqueCount="86">
  <si>
    <t xml:space="preserve">附表一   </t>
  </si>
  <si>
    <t xml:space="preserve">   2024年矶滩乡一般公共预算收支执行情况表</t>
  </si>
  <si>
    <t>单位：万元</t>
  </si>
  <si>
    <t>收入</t>
  </si>
  <si>
    <t>执行数</t>
  </si>
  <si>
    <t>为调整预算数%</t>
  </si>
  <si>
    <t>较上年增减增减%</t>
  </si>
  <si>
    <t>支出与结余</t>
  </si>
  <si>
    <t>较上年增减%</t>
  </si>
  <si>
    <t>一、一般公共预算收入</t>
  </si>
  <si>
    <t xml:space="preserve"> 一、一般公共预算支出</t>
  </si>
  <si>
    <t>1、税收收入</t>
  </si>
  <si>
    <t>一般公共服务支出</t>
  </si>
  <si>
    <t>增值税</t>
  </si>
  <si>
    <t>国防支出</t>
  </si>
  <si>
    <t>消费税</t>
  </si>
  <si>
    <t>公共安全支出</t>
  </si>
  <si>
    <t>企业所得税</t>
  </si>
  <si>
    <t>教育支出</t>
  </si>
  <si>
    <t>个人所得税</t>
  </si>
  <si>
    <t>科学技术支出</t>
  </si>
  <si>
    <t>资源税</t>
  </si>
  <si>
    <t>文化旅游体育与传媒支出</t>
  </si>
  <si>
    <t>城建税</t>
  </si>
  <si>
    <t>社会保障和就业支出</t>
  </si>
  <si>
    <t>房产税</t>
  </si>
  <si>
    <t>卫生健康支出</t>
  </si>
  <si>
    <t>印花税</t>
  </si>
  <si>
    <t>节能环保支出</t>
  </si>
  <si>
    <t>土地使用税</t>
  </si>
  <si>
    <t>城乡社区支出</t>
  </si>
  <si>
    <t>土地增值税</t>
  </si>
  <si>
    <t>农林水支出</t>
  </si>
  <si>
    <t>车船使用税</t>
  </si>
  <si>
    <t>交通运输支出</t>
  </si>
  <si>
    <t>教育费附加</t>
  </si>
  <si>
    <t>商业服务业等支出</t>
  </si>
  <si>
    <t>耕地占用税</t>
  </si>
  <si>
    <t>金融支出</t>
  </si>
  <si>
    <t>契税</t>
  </si>
  <si>
    <t>自然资源海洋气象等支出</t>
  </si>
  <si>
    <t>环境保护税</t>
  </si>
  <si>
    <t>住房保障支出</t>
  </si>
  <si>
    <t>灾害防治及应急管理支出</t>
  </si>
  <si>
    <t>其他税收收入</t>
  </si>
  <si>
    <t>其他支出</t>
  </si>
  <si>
    <t>2、非税收入</t>
  </si>
  <si>
    <t>二、上解支出</t>
  </si>
  <si>
    <t>国有资源有偿使用收入</t>
  </si>
  <si>
    <t>其他收入</t>
  </si>
  <si>
    <t>二、财力总计</t>
  </si>
  <si>
    <t>三、支出总计</t>
  </si>
  <si>
    <t>一般公共预算收入</t>
  </si>
  <si>
    <t>上级补助收入</t>
  </si>
  <si>
    <t>结转下年</t>
  </si>
  <si>
    <t xml:space="preserve">附表二   </t>
  </si>
  <si>
    <t xml:space="preserve">   2024年矶滩乡本级政府性基金预算收支执行情况表</t>
  </si>
  <si>
    <t xml:space="preserve">      单位：万元</t>
  </si>
  <si>
    <t>预算科目</t>
  </si>
  <si>
    <t xml:space="preserve"> 一、政府性基金预算收入</t>
  </si>
  <si>
    <t>一、政府性基金预算支出</t>
  </si>
  <si>
    <t xml:space="preserve">   国有土地使用权出让金收入</t>
  </si>
  <si>
    <t xml:space="preserve">    社会保障和就业支出</t>
  </si>
  <si>
    <t xml:space="preserve">    城乡社区支出</t>
  </si>
  <si>
    <t xml:space="preserve">       国有土地使用权出让收入安排的支出</t>
  </si>
  <si>
    <t xml:space="preserve">       城市基础设施配套费安排的支出</t>
  </si>
  <si>
    <t xml:space="preserve">    其他支出</t>
  </si>
  <si>
    <t xml:space="preserve">       其他政府性基金收入安排的支出</t>
  </si>
  <si>
    <t xml:space="preserve">    上解支出</t>
  </si>
  <si>
    <t>二、上级补助收入</t>
  </si>
  <si>
    <t xml:space="preserve">        政府性基金上解支出</t>
  </si>
  <si>
    <t>三、上年结余</t>
  </si>
  <si>
    <t>二、支出类总计</t>
  </si>
  <si>
    <t>四、收入类总计</t>
  </si>
  <si>
    <t>三、结余</t>
  </si>
  <si>
    <t xml:space="preserve">附表三   </t>
  </si>
  <si>
    <t xml:space="preserve">   2025年矶滩乡一般公共预算收支情况表（草案）</t>
  </si>
  <si>
    <t>预算数</t>
  </si>
  <si>
    <t>上年执
行数</t>
  </si>
  <si>
    <t>较上年执行数增减%</t>
  </si>
  <si>
    <t>支出和结余</t>
  </si>
  <si>
    <t>上年结转收入</t>
  </si>
  <si>
    <t>结转下年支出</t>
  </si>
  <si>
    <t>附表四</t>
  </si>
  <si>
    <t xml:space="preserve"> 2025年矶滩乡政府性基金预算收支情况表（草案）</t>
  </si>
  <si>
    <t>上年执行数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</si>
</sst>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1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  <numFmt numFmtId="177" formatCode="0.00_ "/>
    <numFmt numFmtId="178" formatCode="#,##0_ "/>
    <numFmt numFmtId="179" formatCode="0.0%"/>
    <numFmt numFmtId="180" formatCode="0_ "/>
    <numFmt numFmtId="181" formatCode="#,##0.0_ "/>
    <numFmt numFmtId="182" formatCode="0.00_);[Red]\(0.00\)"/>
  </numFmts>
  <fonts count="36">
    <font>
      <sz val="12"/>
      <name val="宋体"/>
      <charset val="134"/>
    </font>
    <font>
      <b/>
      <sz val="12"/>
      <name val="宋体"/>
      <charset val="134"/>
    </font>
    <font>
      <b/>
      <sz val="20"/>
      <name val="宋体"/>
      <charset val="134"/>
    </font>
    <font>
      <sz val="10"/>
      <name val="宋体"/>
      <charset val="134"/>
    </font>
    <font>
      <sz val="11"/>
      <name val="宋体"/>
      <charset val="134"/>
    </font>
    <font>
      <b/>
      <sz val="11"/>
      <name val="仿宋_GB2312"/>
      <charset val="134"/>
    </font>
    <font>
      <sz val="11"/>
      <name val="仿宋_GB2312"/>
      <charset val="134"/>
    </font>
    <font>
      <b/>
      <sz val="18"/>
      <name val="宋体"/>
      <charset val="134"/>
    </font>
    <font>
      <sz val="16"/>
      <color indexed="10"/>
      <name val="宋体"/>
      <charset val="134"/>
    </font>
    <font>
      <sz val="22"/>
      <name val="宋体"/>
      <charset val="134"/>
    </font>
    <font>
      <b/>
      <sz val="10"/>
      <name val="仿宋_GB2312"/>
      <charset val="134"/>
    </font>
    <font>
      <sz val="10"/>
      <name val="仿宋_GB2312"/>
      <charset val="134"/>
    </font>
    <font>
      <sz val="11"/>
      <color indexed="8"/>
      <name val="仿宋_GB2312"/>
      <charset val="134"/>
    </font>
    <font>
      <sz val="12"/>
      <name val="仿宋_GB2312"/>
      <charset val="134"/>
    </font>
    <font>
      <b/>
      <sz val="11"/>
      <name val="宋体"/>
      <charset val="134"/>
    </font>
    <font>
      <u/>
      <sz val="11"/>
      <color indexed="12"/>
      <name val="宋体"/>
      <charset val="134"/>
    </font>
    <font>
      <u/>
      <sz val="11"/>
      <color indexed="20"/>
      <name val="宋体"/>
      <charset val="134"/>
    </font>
    <font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54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sz val="11"/>
      <color indexed="9"/>
      <name val="宋体"/>
      <charset val="134"/>
    </font>
    <font>
      <sz val="9"/>
      <name val="宋体"/>
      <charset val="134"/>
    </font>
    <font>
      <sz val="10"/>
      <name val="Arial"/>
      <charset val="0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70">
    <xf numFmtId="0" fontId="0" fillId="0" borderId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4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4" borderId="7" applyNumberFormat="0" applyAlignment="0" applyProtection="0">
      <alignment vertical="center"/>
    </xf>
    <xf numFmtId="0" fontId="25" fillId="2" borderId="8" applyNumberFormat="0" applyAlignment="0" applyProtection="0">
      <alignment vertical="center"/>
    </xf>
    <xf numFmtId="0" fontId="26" fillId="2" borderId="7" applyNumberFormat="0" applyAlignment="0" applyProtection="0">
      <alignment vertical="center"/>
    </xf>
    <xf numFmtId="0" fontId="27" fillId="5" borderId="9" applyNumberFormat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1" fillId="7" borderId="0" applyNumberFormat="0" applyBorder="0" applyAlignment="0" applyProtection="0">
      <alignment vertical="center"/>
    </xf>
    <xf numFmtId="0" fontId="32" fillId="8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34" fillId="0" borderId="0"/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35" fillId="0" borderId="0"/>
  </cellStyleXfs>
  <cellXfs count="88">
    <xf numFmtId="0" fontId="0" fillId="0" borderId="0" xfId="0"/>
    <xf numFmtId="0" fontId="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horizontal="left" vertical="center"/>
    </xf>
    <xf numFmtId="49" fontId="5" fillId="0" borderId="2" xfId="57" applyNumberFormat="1" applyFont="1" applyFill="1" applyBorder="1" applyAlignment="1" applyProtection="1">
      <alignment horizontal="center" vertical="center" wrapText="1"/>
    </xf>
    <xf numFmtId="49" fontId="5" fillId="0" borderId="3" xfId="57" applyNumberFormat="1" applyFont="1" applyFill="1" applyBorder="1" applyAlignment="1" applyProtection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177" fontId="6" fillId="0" borderId="2" xfId="0" applyNumberFormat="1" applyFont="1" applyFill="1" applyBorder="1" applyAlignment="1">
      <alignment horizontal="center" vertical="center" wrapText="1"/>
    </xf>
    <xf numFmtId="10" fontId="6" fillId="0" borderId="2" xfId="0" applyNumberFormat="1" applyFont="1" applyFill="1" applyBorder="1" applyAlignment="1">
      <alignment horizontal="right" vertical="center" wrapText="1"/>
    </xf>
    <xf numFmtId="49" fontId="6" fillId="0" borderId="2" xfId="57" applyNumberFormat="1" applyFont="1" applyFill="1" applyBorder="1" applyAlignment="1" applyProtection="1">
      <alignment horizontal="left" vertical="center" wrapText="1"/>
    </xf>
    <xf numFmtId="178" fontId="6" fillId="0" borderId="2" xfId="0" applyNumberFormat="1" applyFont="1" applyFill="1" applyBorder="1" applyAlignment="1">
      <alignment horizontal="center" vertical="center" wrapText="1"/>
    </xf>
    <xf numFmtId="179" fontId="6" fillId="0" borderId="2" xfId="57" applyNumberFormat="1" applyFont="1" applyFill="1" applyBorder="1" applyAlignment="1" applyProtection="1">
      <alignment horizontal="center" vertical="center" wrapText="1"/>
    </xf>
    <xf numFmtId="179" fontId="6" fillId="0" borderId="2" xfId="0" applyNumberFormat="1" applyFont="1" applyFill="1" applyBorder="1" applyAlignment="1">
      <alignment horizontal="center" vertical="center"/>
    </xf>
    <xf numFmtId="180" fontId="6" fillId="0" borderId="2" xfId="0" applyNumberFormat="1" applyFont="1" applyFill="1" applyBorder="1" applyAlignment="1">
      <alignment horizontal="center" vertical="center" wrapText="1"/>
    </xf>
    <xf numFmtId="179" fontId="6" fillId="0" borderId="2" xfId="0" applyNumberFormat="1" applyFont="1" applyFill="1" applyBorder="1" applyAlignment="1">
      <alignment horizontal="center" vertical="center" wrapText="1"/>
    </xf>
    <xf numFmtId="179" fontId="6" fillId="0" borderId="2" xfId="0" applyNumberFormat="1" applyFont="1" applyFill="1" applyBorder="1" applyAlignment="1">
      <alignment horizontal="right" vertical="center" wrapText="1"/>
    </xf>
    <xf numFmtId="179" fontId="5" fillId="0" borderId="2" xfId="0" applyNumberFormat="1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49" fontId="5" fillId="0" borderId="2" xfId="57" applyNumberFormat="1" applyFont="1" applyFill="1" applyBorder="1" applyAlignment="1" applyProtection="1">
      <alignment horizontal="left" vertical="center" wrapText="1"/>
    </xf>
    <xf numFmtId="178" fontId="5" fillId="0" borderId="2" xfId="0" applyNumberFormat="1" applyFont="1" applyFill="1" applyBorder="1" applyAlignment="1">
      <alignment horizontal="center" vertical="center" wrapText="1"/>
    </xf>
    <xf numFmtId="179" fontId="5" fillId="0" borderId="2" xfId="0" applyNumberFormat="1" applyFont="1" applyFill="1" applyBorder="1" applyAlignment="1">
      <alignment horizontal="center" vertical="center" wrapText="1"/>
    </xf>
    <xf numFmtId="179" fontId="5" fillId="0" borderId="2" xfId="57" applyNumberFormat="1" applyFont="1" applyFill="1" applyBorder="1" applyAlignment="1" applyProtection="1">
      <alignment horizontal="center" vertical="center" wrapText="1"/>
    </xf>
    <xf numFmtId="179" fontId="5" fillId="0" borderId="2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179" fontId="0" fillId="0" borderId="0" xfId="0" applyNumberFormat="1" applyFont="1" applyFill="1" applyBorder="1" applyAlignment="1">
      <alignment vertical="center"/>
    </xf>
    <xf numFmtId="0" fontId="7" fillId="0" borderId="0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center" vertical="center"/>
    </xf>
    <xf numFmtId="179" fontId="9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179" fontId="10" fillId="0" borderId="3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 wrapText="1"/>
    </xf>
    <xf numFmtId="179" fontId="5" fillId="0" borderId="2" xfId="0" applyNumberFormat="1" applyFont="1" applyFill="1" applyBorder="1" applyAlignment="1">
      <alignment vertical="center"/>
    </xf>
    <xf numFmtId="176" fontId="5" fillId="0" borderId="2" xfId="0" applyNumberFormat="1" applyFont="1" applyFill="1" applyBorder="1" applyAlignment="1">
      <alignment vertical="center" wrapText="1"/>
    </xf>
    <xf numFmtId="179" fontId="11" fillId="0" borderId="2" xfId="0" applyNumberFormat="1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176" fontId="6" fillId="0" borderId="2" xfId="0" applyNumberFormat="1" applyFont="1" applyFill="1" applyBorder="1" applyAlignment="1">
      <alignment vertical="center" wrapText="1"/>
    </xf>
    <xf numFmtId="179" fontId="6" fillId="0" borderId="2" xfId="0" applyNumberFormat="1" applyFont="1" applyFill="1" applyBorder="1" applyAlignment="1">
      <alignment vertical="center"/>
    </xf>
    <xf numFmtId="49" fontId="6" fillId="0" borderId="2" xfId="0" applyNumberFormat="1" applyFont="1" applyFill="1" applyBorder="1" applyAlignment="1">
      <alignment vertical="center"/>
    </xf>
    <xf numFmtId="176" fontId="6" fillId="0" borderId="2" xfId="0" applyNumberFormat="1" applyFont="1" applyFill="1" applyBorder="1" applyAlignment="1">
      <alignment vertical="center" wrapText="1"/>
    </xf>
    <xf numFmtId="176" fontId="12" fillId="0" borderId="2" xfId="0" applyNumberFormat="1" applyFont="1" applyFill="1" applyBorder="1" applyAlignment="1">
      <alignment vertical="center" wrapText="1"/>
    </xf>
    <xf numFmtId="177" fontId="13" fillId="2" borderId="2" xfId="0" applyNumberFormat="1" applyFont="1" applyFill="1" applyBorder="1" applyAlignment="1">
      <alignment horizontal="right" vertical="center"/>
    </xf>
    <xf numFmtId="176" fontId="6" fillId="0" borderId="2" xfId="0" applyNumberFormat="1" applyFont="1" applyFill="1" applyBorder="1" applyAlignment="1">
      <alignment vertical="center" wrapText="1"/>
    </xf>
    <xf numFmtId="181" fontId="6" fillId="0" borderId="2" xfId="0" applyNumberFormat="1" applyFont="1" applyFill="1" applyBorder="1" applyAlignment="1">
      <alignment vertical="center" wrapText="1"/>
    </xf>
    <xf numFmtId="182" fontId="13" fillId="2" borderId="2" xfId="67" applyNumberFormat="1" applyFont="1" applyFill="1" applyBorder="1" applyAlignment="1">
      <alignment horizontal="right" vertical="center"/>
    </xf>
    <xf numFmtId="178" fontId="6" fillId="0" borderId="2" xfId="0" applyNumberFormat="1" applyFont="1" applyFill="1" applyBorder="1" applyAlignment="1">
      <alignment vertical="center" wrapText="1"/>
    </xf>
    <xf numFmtId="0" fontId="0" fillId="0" borderId="2" xfId="0" applyFont="1" applyFill="1" applyBorder="1" applyAlignment="1">
      <alignment vertical="center"/>
    </xf>
    <xf numFmtId="0" fontId="13" fillId="0" borderId="2" xfId="0" applyFont="1" applyFill="1" applyBorder="1" applyAlignment="1">
      <alignment horizontal="right"/>
    </xf>
    <xf numFmtId="0" fontId="6" fillId="0" borderId="2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right" vertical="center" wrapText="1"/>
    </xf>
    <xf numFmtId="0" fontId="11" fillId="0" borderId="2" xfId="0" applyFont="1" applyFill="1" applyBorder="1" applyAlignment="1">
      <alignment horizontal="left" vertical="center" wrapText="1"/>
    </xf>
    <xf numFmtId="9" fontId="6" fillId="0" borderId="2" xfId="0" applyNumberFormat="1" applyFont="1" applyFill="1" applyBorder="1" applyAlignment="1">
      <alignment horizontal="righ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179" fontId="11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 wrapText="1"/>
    </xf>
    <xf numFmtId="178" fontId="11" fillId="0" borderId="0" xfId="0" applyNumberFormat="1" applyFont="1" applyFill="1" applyBorder="1" applyAlignment="1">
      <alignment horizontal="center" vertical="center"/>
    </xf>
    <xf numFmtId="179" fontId="11" fillId="0" borderId="0" xfId="0" applyNumberFormat="1" applyFont="1" applyFill="1" applyBorder="1" applyAlignment="1">
      <alignment vertical="center" wrapText="1"/>
    </xf>
    <xf numFmtId="0" fontId="11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 wrapText="1"/>
    </xf>
    <xf numFmtId="0" fontId="14" fillId="0" borderId="2" xfId="0" applyFont="1" applyBorder="1" applyAlignment="1">
      <alignment horizontal="center" vertical="center" wrapText="1"/>
    </xf>
    <xf numFmtId="10" fontId="6" fillId="0" borderId="2" xfId="0" applyNumberFormat="1" applyFont="1" applyFill="1" applyBorder="1" applyAlignment="1">
      <alignment horizontal="center" vertical="center" wrapText="1"/>
    </xf>
    <xf numFmtId="177" fontId="0" fillId="0" borderId="0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left"/>
    </xf>
    <xf numFmtId="31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1" xfId="0" applyBorder="1" applyAlignment="1">
      <alignment horizontal="right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177" fontId="13" fillId="0" borderId="2" xfId="0" applyNumberFormat="1" applyFont="1" applyBorder="1" applyAlignment="1">
      <alignment horizontal="right" vertical="center"/>
    </xf>
    <xf numFmtId="10" fontId="13" fillId="0" borderId="2" xfId="0" applyNumberFormat="1" applyFont="1" applyBorder="1" applyAlignment="1">
      <alignment horizontal="right" vertical="center"/>
    </xf>
    <xf numFmtId="0" fontId="13" fillId="0" borderId="2" xfId="0" applyFont="1" applyBorder="1"/>
    <xf numFmtId="10" fontId="13" fillId="0" borderId="2" xfId="0" applyNumberFormat="1" applyFont="1" applyBorder="1"/>
    <xf numFmtId="0" fontId="13" fillId="0" borderId="2" xfId="0" applyFont="1" applyBorder="1" applyAlignment="1">
      <alignment horizontal="right"/>
    </xf>
  </cellXfs>
  <cellStyles count="7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5" xfId="49"/>
    <cellStyle name="常规 26" xfId="50"/>
    <cellStyle name="常规 31" xfId="51"/>
    <cellStyle name="常规 16" xfId="52"/>
    <cellStyle name="常规 21" xfId="53"/>
    <cellStyle name="常规 13" xfId="54"/>
    <cellStyle name="常规 17" xfId="55"/>
    <cellStyle name="常规 22" xfId="56"/>
    <cellStyle name="常规_部门单位用表" xfId="57"/>
    <cellStyle name="常规 18" xfId="58"/>
    <cellStyle name="常规 19" xfId="59"/>
    <cellStyle name="常规 20" xfId="60"/>
    <cellStyle name="常规 28" xfId="61"/>
    <cellStyle name="常规 33" xfId="62"/>
    <cellStyle name="常规 34" xfId="63"/>
    <cellStyle name="常规 35" xfId="64"/>
    <cellStyle name="常规 32" xfId="65"/>
    <cellStyle name="常规 4" xfId="66"/>
    <cellStyle name="常规 5" xfId="67"/>
    <cellStyle name="常规 36" xfId="68"/>
    <cellStyle name="常规 2" xfId="69"/>
  </cellStyles>
  <tableStyles count="0" defaultTableStyle="TableStyleMedium2" defaultPivotStyle="PivotStyleLight16"/>
  <colors>
    <mruColors>
      <color rgb="00FF0000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304800</xdr:colOff>
      <xdr:row>31</xdr:row>
      <xdr:rowOff>142875</xdr:rowOff>
    </xdr:from>
    <xdr:to>
      <xdr:col>2</xdr:col>
      <xdr:colOff>380365</xdr:colOff>
      <xdr:row>33</xdr:row>
      <xdr:rowOff>0</xdr:rowOff>
    </xdr:to>
    <xdr:sp>
      <xdr:nvSpPr>
        <xdr:cNvPr id="8202" name="Text Box 1"/>
        <xdr:cNvSpPr txBox="1"/>
      </xdr:nvSpPr>
      <xdr:spPr>
        <a:xfrm>
          <a:off x="2943225" y="7778750"/>
          <a:ext cx="75565" cy="219075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 cap="flat" cmpd="sng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headEnd type="none" w="med" len="med"/>
          <a:tailEnd type="none" w="med" len="med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indexed="10"/>
    <pageSetUpPr fitToPage="1"/>
  </sheetPr>
  <dimension ref="A1:H29"/>
  <sheetViews>
    <sheetView workbookViewId="0">
      <selection activeCell="M19" sqref="M19"/>
    </sheetView>
  </sheetViews>
  <sheetFormatPr defaultColWidth="8.625" defaultRowHeight="14.25" outlineLevelCol="7"/>
  <cols>
    <col min="1" max="1" width="23.625" customWidth="1"/>
    <col min="2" max="3" width="11" customWidth="1"/>
    <col min="4" max="4" width="10.625" customWidth="1"/>
    <col min="5" max="5" width="24.75" customWidth="1"/>
    <col min="6" max="6" width="11.625" customWidth="1"/>
    <col min="7" max="7" width="11.125" customWidth="1"/>
    <col min="8" max="8" width="11" customWidth="1"/>
    <col min="11" max="12" width="12.625"/>
  </cols>
  <sheetData>
    <row r="1" ht="23" customHeight="1" spans="1:1">
      <c r="A1" t="s">
        <v>0</v>
      </c>
    </row>
    <row r="2" ht="24.75" customHeight="1" spans="1:8">
      <c r="A2" s="74" t="s">
        <v>1</v>
      </c>
      <c r="B2" s="74"/>
      <c r="C2" s="74"/>
      <c r="D2" s="74"/>
      <c r="E2" s="74"/>
      <c r="F2" s="74"/>
      <c r="G2" s="74"/>
      <c r="H2" s="74"/>
    </row>
    <row r="3" ht="19.5" customHeight="1" spans="1:8">
      <c r="A3" s="75"/>
      <c r="B3" s="76"/>
      <c r="C3" s="77"/>
      <c r="E3" s="78"/>
      <c r="F3" s="79" t="s">
        <v>2</v>
      </c>
      <c r="G3" s="79"/>
      <c r="H3" s="79"/>
    </row>
    <row r="4" ht="36.75" customHeight="1" spans="1:8">
      <c r="A4" s="80" t="s">
        <v>3</v>
      </c>
      <c r="B4" s="80" t="s">
        <v>4</v>
      </c>
      <c r="C4" s="71" t="s">
        <v>5</v>
      </c>
      <c r="D4" s="81" t="s">
        <v>6</v>
      </c>
      <c r="E4" s="82" t="s">
        <v>7</v>
      </c>
      <c r="F4" s="80" t="s">
        <v>4</v>
      </c>
      <c r="G4" s="71" t="s">
        <v>5</v>
      </c>
      <c r="H4" s="71" t="s">
        <v>8</v>
      </c>
    </row>
    <row r="5" ht="18.75" customHeight="1" spans="1:8">
      <c r="A5" s="40" t="s">
        <v>9</v>
      </c>
      <c r="B5" s="83"/>
      <c r="C5" s="84"/>
      <c r="D5" s="84"/>
      <c r="E5" s="40" t="s">
        <v>10</v>
      </c>
      <c r="F5" s="85">
        <f>SUM(F6:F22)</f>
        <v>4285.24</v>
      </c>
      <c r="G5" s="86"/>
      <c r="H5" s="86">
        <v>0.358</v>
      </c>
    </row>
    <row r="6" ht="18.75" customHeight="1" spans="1:8">
      <c r="A6" s="45" t="s">
        <v>11</v>
      </c>
      <c r="B6" s="83"/>
      <c r="C6" s="84"/>
      <c r="D6" s="84"/>
      <c r="E6" s="48" t="s">
        <v>12</v>
      </c>
      <c r="F6" s="46">
        <v>614.4</v>
      </c>
      <c r="G6" s="86"/>
      <c r="H6" s="86">
        <v>0.0874</v>
      </c>
    </row>
    <row r="7" ht="18.75" customHeight="1" spans="1:8">
      <c r="A7" s="45" t="s">
        <v>13</v>
      </c>
      <c r="B7" s="51"/>
      <c r="C7" s="84"/>
      <c r="D7" s="84"/>
      <c r="E7" s="48" t="s">
        <v>14</v>
      </c>
      <c r="F7" s="46"/>
      <c r="G7" s="86"/>
      <c r="H7" s="86"/>
    </row>
    <row r="8" ht="18.75" customHeight="1" spans="1:8">
      <c r="A8" s="45" t="s">
        <v>15</v>
      </c>
      <c r="B8" s="51"/>
      <c r="C8" s="84"/>
      <c r="D8" s="84"/>
      <c r="E8" s="48" t="s">
        <v>16</v>
      </c>
      <c r="F8" s="46">
        <v>5</v>
      </c>
      <c r="G8" s="86"/>
      <c r="H8" s="86">
        <v>0</v>
      </c>
    </row>
    <row r="9" ht="18.75" customHeight="1" spans="1:8">
      <c r="A9" s="45" t="s">
        <v>17</v>
      </c>
      <c r="B9" s="51"/>
      <c r="C9" s="84"/>
      <c r="D9" s="84"/>
      <c r="E9" s="48" t="s">
        <v>18</v>
      </c>
      <c r="F9" s="46">
        <v>5</v>
      </c>
      <c r="G9" s="86"/>
      <c r="H9" s="86">
        <v>1</v>
      </c>
    </row>
    <row r="10" ht="18.75" customHeight="1" spans="1:8">
      <c r="A10" s="45" t="s">
        <v>19</v>
      </c>
      <c r="B10" s="51"/>
      <c r="C10" s="84"/>
      <c r="D10" s="84"/>
      <c r="E10" s="48" t="s">
        <v>20</v>
      </c>
      <c r="F10" s="46"/>
      <c r="G10" s="86"/>
      <c r="H10" s="86"/>
    </row>
    <row r="11" ht="18.75" customHeight="1" spans="1:8">
      <c r="A11" s="45" t="s">
        <v>21</v>
      </c>
      <c r="B11" s="51"/>
      <c r="C11" s="84"/>
      <c r="D11" s="84"/>
      <c r="E11" s="48" t="s">
        <v>22</v>
      </c>
      <c r="F11" s="46"/>
      <c r="G11" s="86"/>
      <c r="H11" s="86">
        <v>-1</v>
      </c>
    </row>
    <row r="12" ht="18.75" customHeight="1" spans="1:8">
      <c r="A12" s="45" t="s">
        <v>23</v>
      </c>
      <c r="B12" s="51"/>
      <c r="C12" s="84"/>
      <c r="D12" s="84"/>
      <c r="E12" s="48" t="s">
        <v>24</v>
      </c>
      <c r="F12" s="46">
        <v>132.55</v>
      </c>
      <c r="G12" s="86"/>
      <c r="H12" s="86">
        <v>0.4677</v>
      </c>
    </row>
    <row r="13" ht="18.75" customHeight="1" spans="1:8">
      <c r="A13" s="45" t="s">
        <v>25</v>
      </c>
      <c r="B13" s="51"/>
      <c r="C13" s="84"/>
      <c r="D13" s="84"/>
      <c r="E13" s="48" t="s">
        <v>26</v>
      </c>
      <c r="F13" s="46">
        <v>31.14</v>
      </c>
      <c r="G13" s="86"/>
      <c r="H13" s="86">
        <v>-0.3979</v>
      </c>
    </row>
    <row r="14" ht="18.75" customHeight="1" spans="1:8">
      <c r="A14" s="45" t="s">
        <v>27</v>
      </c>
      <c r="B14" s="51"/>
      <c r="C14" s="84"/>
      <c r="D14" s="84"/>
      <c r="E14" s="48" t="s">
        <v>28</v>
      </c>
      <c r="F14" s="46">
        <v>1237.74</v>
      </c>
      <c r="G14" s="86"/>
      <c r="H14" s="86">
        <v>0.0255</v>
      </c>
    </row>
    <row r="15" ht="18.75" customHeight="1" spans="1:8">
      <c r="A15" s="45" t="s">
        <v>29</v>
      </c>
      <c r="B15" s="51"/>
      <c r="C15" s="84"/>
      <c r="D15" s="84"/>
      <c r="E15" s="48" t="s">
        <v>30</v>
      </c>
      <c r="F15" s="46">
        <v>2.7</v>
      </c>
      <c r="G15" s="86"/>
      <c r="H15" s="86">
        <v>0</v>
      </c>
    </row>
    <row r="16" ht="18.75" customHeight="1" spans="1:8">
      <c r="A16" s="45" t="s">
        <v>31</v>
      </c>
      <c r="B16" s="51"/>
      <c r="C16" s="84"/>
      <c r="D16" s="84"/>
      <c r="E16" s="48" t="s">
        <v>32</v>
      </c>
      <c r="F16" s="46">
        <v>2117.52</v>
      </c>
      <c r="G16" s="86"/>
      <c r="H16" s="86">
        <v>4.5142</v>
      </c>
    </row>
    <row r="17" ht="18.75" customHeight="1" spans="1:8">
      <c r="A17" s="45" t="s">
        <v>33</v>
      </c>
      <c r="B17" s="51"/>
      <c r="C17" s="84"/>
      <c r="D17" s="84"/>
      <c r="E17" s="48" t="s">
        <v>34</v>
      </c>
      <c r="F17" s="46"/>
      <c r="G17" s="86"/>
      <c r="H17" s="86">
        <v>-1</v>
      </c>
    </row>
    <row r="18" ht="18.75" customHeight="1" spans="1:8">
      <c r="A18" s="45" t="s">
        <v>35</v>
      </c>
      <c r="B18" s="51"/>
      <c r="C18" s="84"/>
      <c r="D18" s="84"/>
      <c r="E18" s="48" t="s">
        <v>36</v>
      </c>
      <c r="F18" s="46"/>
      <c r="G18" s="86"/>
      <c r="H18" s="86">
        <v>-1</v>
      </c>
    </row>
    <row r="19" ht="18.75" customHeight="1" spans="1:8">
      <c r="A19" s="45" t="s">
        <v>37</v>
      </c>
      <c r="B19" s="54"/>
      <c r="C19" s="84"/>
      <c r="D19" s="84"/>
      <c r="E19" s="48" t="s">
        <v>38</v>
      </c>
      <c r="F19" s="46"/>
      <c r="G19" s="86"/>
      <c r="H19" s="86"/>
    </row>
    <row r="20" ht="18.75" customHeight="1" spans="1:8">
      <c r="A20" s="45" t="s">
        <v>39</v>
      </c>
      <c r="B20" s="51"/>
      <c r="C20" s="84"/>
      <c r="D20" s="84"/>
      <c r="E20" s="48" t="s">
        <v>40</v>
      </c>
      <c r="F20" s="46">
        <v>30.4</v>
      </c>
      <c r="G20" s="86"/>
      <c r="H20" s="86">
        <v>-0.5632</v>
      </c>
    </row>
    <row r="21" ht="18.75" customHeight="1" spans="1:8">
      <c r="A21" s="45" t="s">
        <v>41</v>
      </c>
      <c r="B21" s="51"/>
      <c r="C21" s="84"/>
      <c r="D21" s="84"/>
      <c r="E21" s="48" t="s">
        <v>42</v>
      </c>
      <c r="F21" s="46">
        <v>89.79</v>
      </c>
      <c r="G21" s="86"/>
      <c r="H21" s="86">
        <v>0.2073</v>
      </c>
    </row>
    <row r="22" ht="18.75" customHeight="1" spans="1:8">
      <c r="A22" s="45"/>
      <c r="B22" s="51"/>
      <c r="C22" s="84"/>
      <c r="D22" s="84"/>
      <c r="E22" s="48" t="s">
        <v>43</v>
      </c>
      <c r="F22" s="46">
        <v>19</v>
      </c>
      <c r="G22" s="86"/>
      <c r="H22" s="86">
        <v>0.7273</v>
      </c>
    </row>
    <row r="23" ht="18.75" customHeight="1" spans="1:8">
      <c r="A23" s="45" t="s">
        <v>44</v>
      </c>
      <c r="B23" s="51"/>
      <c r="C23" s="84"/>
      <c r="D23" s="84"/>
      <c r="E23" s="48" t="s">
        <v>45</v>
      </c>
      <c r="F23" s="46"/>
      <c r="G23" s="86"/>
      <c r="H23" s="86"/>
    </row>
    <row r="24" ht="18.75" customHeight="1" spans="1:8">
      <c r="A24" s="40" t="s">
        <v>46</v>
      </c>
      <c r="B24" s="83"/>
      <c r="C24" s="84"/>
      <c r="D24" s="84"/>
      <c r="E24" s="40" t="s">
        <v>47</v>
      </c>
      <c r="F24" s="46"/>
      <c r="G24" s="86"/>
      <c r="H24" s="86"/>
    </row>
    <row r="25" ht="18.75" customHeight="1" spans="1:8">
      <c r="A25" s="45" t="s">
        <v>48</v>
      </c>
      <c r="B25" s="83"/>
      <c r="C25" s="84"/>
      <c r="D25" s="84"/>
      <c r="E25" s="40"/>
      <c r="F25" s="46"/>
      <c r="G25" s="86"/>
      <c r="H25" s="86"/>
    </row>
    <row r="26" ht="18.75" customHeight="1" spans="1:8">
      <c r="A26" s="45" t="s">
        <v>49</v>
      </c>
      <c r="B26" s="83"/>
      <c r="C26" s="84"/>
      <c r="D26" s="84"/>
      <c r="E26" s="45"/>
      <c r="F26" s="55"/>
      <c r="G26" s="86"/>
      <c r="H26" s="86"/>
    </row>
    <row r="27" ht="18.75" customHeight="1" spans="1:8">
      <c r="A27" s="40" t="s">
        <v>50</v>
      </c>
      <c r="B27" s="83">
        <f>SUM(B28:B29)</f>
        <v>4285.24</v>
      </c>
      <c r="C27" s="84"/>
      <c r="D27" s="84">
        <v>0.358</v>
      </c>
      <c r="E27" s="40" t="s">
        <v>51</v>
      </c>
      <c r="F27" s="46">
        <f>F5</f>
        <v>4285.24</v>
      </c>
      <c r="G27" s="86"/>
      <c r="H27" s="86">
        <v>0.358</v>
      </c>
    </row>
    <row r="28" ht="18.75" customHeight="1" spans="1:8">
      <c r="A28" s="45" t="s">
        <v>52</v>
      </c>
      <c r="B28" s="87">
        <v>4285.24</v>
      </c>
      <c r="C28" s="84"/>
      <c r="D28" s="84">
        <v>0.358</v>
      </c>
      <c r="E28" s="45"/>
      <c r="F28" s="55"/>
      <c r="G28" s="86"/>
      <c r="H28" s="86"/>
    </row>
    <row r="29" ht="18.75" customHeight="1" spans="1:8">
      <c r="A29" s="58" t="s">
        <v>53</v>
      </c>
      <c r="B29" s="87"/>
      <c r="C29" s="84"/>
      <c r="D29" s="84"/>
      <c r="E29" s="63" t="s">
        <v>54</v>
      </c>
      <c r="F29" s="46"/>
      <c r="G29" s="86"/>
      <c r="H29" s="86"/>
    </row>
  </sheetData>
  <mergeCells count="3">
    <mergeCell ref="A2:H2"/>
    <mergeCell ref="B3:C3"/>
    <mergeCell ref="F3:H3"/>
  </mergeCells>
  <printOptions horizontalCentered="1"/>
  <pageMargins left="0" right="0" top="0.590551181102362" bottom="0.196850393700787" header="0.511811023622047" footer="0.511811023622047"/>
  <pageSetup paperSize="9" scale="91" orientation="landscape" horizontalDpi="600"/>
  <headerFooter alignWithMargins="0" scaleWithDoc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indexed="10"/>
    <pageSetUpPr fitToPage="1"/>
  </sheetPr>
  <dimension ref="A1:L16"/>
  <sheetViews>
    <sheetView workbookViewId="0">
      <selection activeCell="P14" sqref="P14"/>
    </sheetView>
  </sheetViews>
  <sheetFormatPr defaultColWidth="8.8" defaultRowHeight="14.25"/>
  <cols>
    <col min="1" max="1" width="28.25" style="2" customWidth="1"/>
    <col min="2" max="2" width="10.125" style="3" customWidth="1"/>
    <col min="3" max="3" width="9.125" style="3" customWidth="1"/>
    <col min="4" max="4" width="7.875" style="2" customWidth="1"/>
    <col min="5" max="5" width="40.375" style="2" customWidth="1"/>
    <col min="6" max="6" width="9.75" style="3" customWidth="1"/>
    <col min="7" max="7" width="9.875" style="3" customWidth="1"/>
    <col min="8" max="8" width="8.625" style="3" customWidth="1"/>
    <col min="9" max="10" width="9" style="2" hidden="1" customWidth="1"/>
    <col min="11" max="12" width="13.75" style="2" hidden="1" customWidth="1"/>
    <col min="13" max="32" width="9" style="2"/>
    <col min="33" max="16384" width="8.8" style="2"/>
  </cols>
  <sheetData>
    <row r="1" spans="1:1">
      <c r="A1" s="2" t="s">
        <v>55</v>
      </c>
    </row>
    <row r="2" ht="41.25" customHeight="1" spans="1:8">
      <c r="A2" s="4" t="s">
        <v>56</v>
      </c>
      <c r="B2" s="4"/>
      <c r="C2" s="4"/>
      <c r="D2" s="4"/>
      <c r="E2" s="4"/>
      <c r="F2" s="4"/>
      <c r="G2" s="4"/>
      <c r="H2" s="4"/>
    </row>
    <row r="3" ht="19.5" customHeight="1" spans="1:8">
      <c r="A3" s="5"/>
      <c r="G3" s="6" t="s">
        <v>57</v>
      </c>
      <c r="H3" s="6"/>
    </row>
    <row r="4" s="1" customFormat="1" ht="47.25" customHeight="1" spans="1:8">
      <c r="A4" s="7" t="s">
        <v>58</v>
      </c>
      <c r="B4" s="8" t="s">
        <v>4</v>
      </c>
      <c r="C4" s="71" t="s">
        <v>5</v>
      </c>
      <c r="D4" s="8" t="s">
        <v>8</v>
      </c>
      <c r="E4" s="7" t="s">
        <v>58</v>
      </c>
      <c r="F4" s="8" t="s">
        <v>4</v>
      </c>
      <c r="G4" s="71" t="s">
        <v>5</v>
      </c>
      <c r="H4" s="8" t="s">
        <v>8</v>
      </c>
    </row>
    <row r="5" s="1" customFormat="1" ht="24.95" customHeight="1" spans="1:8">
      <c r="A5" s="9" t="s">
        <v>59</v>
      </c>
      <c r="B5" s="10">
        <f>F5</f>
        <v>169.86</v>
      </c>
      <c r="C5" s="72"/>
      <c r="D5" s="12">
        <f>H5</f>
        <v>-0.1635</v>
      </c>
      <c r="E5" s="9" t="s">
        <v>60</v>
      </c>
      <c r="F5" s="11">
        <f>SUM(F7:F10)</f>
        <v>169.86</v>
      </c>
      <c r="G5" s="72"/>
      <c r="H5" s="12">
        <v>-0.1635</v>
      </c>
    </row>
    <row r="6" ht="24.95" customHeight="1" spans="1:8">
      <c r="A6" s="13" t="s">
        <v>61</v>
      </c>
      <c r="B6" s="10"/>
      <c r="C6" s="72"/>
      <c r="D6" s="12"/>
      <c r="E6" s="13" t="s">
        <v>62</v>
      </c>
      <c r="F6" s="11"/>
      <c r="G6" s="15"/>
      <c r="H6" s="16"/>
    </row>
    <row r="7" ht="24.95" customHeight="1" spans="1:12">
      <c r="A7" s="13"/>
      <c r="B7" s="17"/>
      <c r="C7" s="18"/>
      <c r="D7" s="19"/>
      <c r="E7" s="13" t="s">
        <v>63</v>
      </c>
      <c r="F7" s="11">
        <v>158.2</v>
      </c>
      <c r="G7" s="15"/>
      <c r="H7" s="16">
        <v>-0.2132</v>
      </c>
      <c r="I7" s="2">
        <v>201.06</v>
      </c>
      <c r="J7" s="2">
        <f t="shared" ref="J7:J14" si="0">F7-I7</f>
        <v>-42.86</v>
      </c>
      <c r="K7" s="2">
        <f t="shared" ref="K7:K14" si="1">J7/I7</f>
        <v>-0.213170197950861</v>
      </c>
      <c r="L7" s="2">
        <f t="shared" ref="L7:L14" si="2">K7*100</f>
        <v>-21.3170197950861</v>
      </c>
    </row>
    <row r="8" ht="24.95" customHeight="1" spans="1:12">
      <c r="A8" s="13"/>
      <c r="B8" s="17"/>
      <c r="C8" s="18"/>
      <c r="D8" s="20"/>
      <c r="E8" s="13" t="s">
        <v>64</v>
      </c>
      <c r="F8" s="11"/>
      <c r="G8" s="72"/>
      <c r="H8" s="12"/>
      <c r="J8" s="2">
        <f t="shared" si="0"/>
        <v>0</v>
      </c>
      <c r="K8" s="2" t="e">
        <f t="shared" si="1"/>
        <v>#DIV/0!</v>
      </c>
      <c r="L8" s="2" t="e">
        <f t="shared" si="2"/>
        <v>#DIV/0!</v>
      </c>
    </row>
    <row r="9" ht="24.95" customHeight="1" spans="1:12">
      <c r="A9" s="13"/>
      <c r="B9" s="11"/>
      <c r="C9" s="18"/>
      <c r="D9" s="20"/>
      <c r="E9" s="13" t="s">
        <v>65</v>
      </c>
      <c r="F9" s="11"/>
      <c r="G9" s="15"/>
      <c r="H9" s="16"/>
      <c r="J9" s="2">
        <f t="shared" si="0"/>
        <v>0</v>
      </c>
      <c r="K9" s="2" t="e">
        <f t="shared" si="1"/>
        <v>#DIV/0!</v>
      </c>
      <c r="L9" s="2" t="e">
        <f t="shared" si="2"/>
        <v>#DIV/0!</v>
      </c>
    </row>
    <row r="10" ht="24.95" customHeight="1" spans="1:12">
      <c r="A10" s="13"/>
      <c r="B10" s="11"/>
      <c r="C10" s="18"/>
      <c r="D10" s="20"/>
      <c r="E10" s="13" t="s">
        <v>66</v>
      </c>
      <c r="F10" s="11">
        <v>11.66</v>
      </c>
      <c r="G10" s="15"/>
      <c r="H10" s="16">
        <v>4.83</v>
      </c>
      <c r="I10" s="2">
        <v>2</v>
      </c>
      <c r="J10" s="2">
        <f t="shared" si="0"/>
        <v>9.66</v>
      </c>
      <c r="K10" s="2">
        <f t="shared" si="1"/>
        <v>4.83</v>
      </c>
      <c r="L10" s="2">
        <f t="shared" si="2"/>
        <v>483</v>
      </c>
    </row>
    <row r="11" ht="24.95" customHeight="1" spans="1:12">
      <c r="A11" s="21"/>
      <c r="B11" s="22"/>
      <c r="C11" s="18"/>
      <c r="D11" s="20"/>
      <c r="E11" s="13" t="s">
        <v>67</v>
      </c>
      <c r="F11" s="11"/>
      <c r="G11" s="15"/>
      <c r="H11" s="16"/>
      <c r="J11" s="2">
        <f t="shared" si="0"/>
        <v>0</v>
      </c>
      <c r="K11" s="2" t="e">
        <f t="shared" si="1"/>
        <v>#DIV/0!</v>
      </c>
      <c r="L11" s="2" t="e">
        <f t="shared" si="2"/>
        <v>#DIV/0!</v>
      </c>
    </row>
    <row r="12" ht="24.95" customHeight="1" spans="1:12">
      <c r="A12" s="13"/>
      <c r="B12" s="11"/>
      <c r="C12" s="18"/>
      <c r="D12" s="20"/>
      <c r="E12" s="13" t="s">
        <v>68</v>
      </c>
      <c r="F12" s="73"/>
      <c r="G12" s="15"/>
      <c r="H12" s="23"/>
      <c r="J12" s="2">
        <f t="shared" si="0"/>
        <v>0</v>
      </c>
      <c r="K12" s="2" t="e">
        <f t="shared" si="1"/>
        <v>#DIV/0!</v>
      </c>
      <c r="L12" s="2" t="e">
        <f t="shared" si="2"/>
        <v>#DIV/0!</v>
      </c>
    </row>
    <row r="13" ht="24.95" customHeight="1" spans="1:12">
      <c r="A13" s="24" t="s">
        <v>69</v>
      </c>
      <c r="B13" s="25"/>
      <c r="C13" s="26"/>
      <c r="D13" s="20"/>
      <c r="E13" s="13" t="s">
        <v>70</v>
      </c>
      <c r="F13" s="11"/>
      <c r="G13" s="72"/>
      <c r="H13" s="16"/>
      <c r="J13" s="2">
        <f t="shared" si="0"/>
        <v>0</v>
      </c>
      <c r="K13" s="2" t="e">
        <f t="shared" si="1"/>
        <v>#DIV/0!</v>
      </c>
      <c r="L13" s="2" t="e">
        <f t="shared" si="2"/>
        <v>#DIV/0!</v>
      </c>
    </row>
    <row r="14" ht="24.95" customHeight="1" spans="1:12">
      <c r="A14" s="24" t="s">
        <v>71</v>
      </c>
      <c r="B14" s="25"/>
      <c r="C14" s="18"/>
      <c r="D14" s="20"/>
      <c r="E14" s="9" t="s">
        <v>72</v>
      </c>
      <c r="F14" s="11">
        <f>SUM(F6:F11)</f>
        <v>169.86</v>
      </c>
      <c r="G14" s="72"/>
      <c r="H14" s="12">
        <v>-0.1635</v>
      </c>
      <c r="I14" s="2">
        <f>SUM(I7:I12)</f>
        <v>203.06</v>
      </c>
      <c r="J14" s="2">
        <f t="shared" si="0"/>
        <v>-33.2</v>
      </c>
      <c r="K14" s="2">
        <f t="shared" si="1"/>
        <v>-0.163498473357628</v>
      </c>
      <c r="L14" s="2">
        <f t="shared" si="2"/>
        <v>-16.3498473357628</v>
      </c>
    </row>
    <row r="15" ht="24.95" customHeight="1" spans="1:8">
      <c r="A15" s="24" t="s">
        <v>73</v>
      </c>
      <c r="B15" s="10">
        <f>B5</f>
        <v>169.86</v>
      </c>
      <c r="C15" s="72"/>
      <c r="D15" s="12">
        <f>H14</f>
        <v>-0.1635</v>
      </c>
      <c r="E15" s="9" t="s">
        <v>74</v>
      </c>
      <c r="F15" s="25"/>
      <c r="G15" s="27"/>
      <c r="H15" s="28"/>
    </row>
    <row r="16" ht="30" customHeight="1" spans="1:8">
      <c r="A16" s="29"/>
      <c r="B16" s="30"/>
      <c r="C16" s="30"/>
      <c r="D16" s="29"/>
      <c r="E16" s="29"/>
      <c r="F16" s="30"/>
      <c r="G16" s="30"/>
      <c r="H16" s="30"/>
    </row>
  </sheetData>
  <mergeCells count="2">
    <mergeCell ref="A2:H2"/>
    <mergeCell ref="G3:H3"/>
  </mergeCells>
  <printOptions horizontalCentered="1"/>
  <pageMargins left="0" right="0" top="0.984251968503937" bottom="0.984251968503937" header="0.511811023622047" footer="0.511811023622047"/>
  <pageSetup paperSize="9" orientation="landscape" horizontalDpi="600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55"/>
  <sheetViews>
    <sheetView workbookViewId="0">
      <selection activeCell="N21" sqref="N21"/>
    </sheetView>
  </sheetViews>
  <sheetFormatPr defaultColWidth="8.75" defaultRowHeight="14.25"/>
  <cols>
    <col min="1" max="1" width="23.5" style="2" customWidth="1"/>
    <col min="2" max="2" width="12.125" style="2" customWidth="1"/>
    <col min="3" max="3" width="12.25" style="2" customWidth="1"/>
    <col min="4" max="4" width="8.75" style="31" customWidth="1"/>
    <col min="5" max="5" width="25.875" style="2" customWidth="1"/>
    <col min="6" max="7" width="11.625" style="2" customWidth="1"/>
    <col min="8" max="8" width="9.375" style="2" customWidth="1"/>
    <col min="9" max="9" width="13.875" style="2" hidden="1" customWidth="1"/>
    <col min="10" max="11" width="15.375" style="2" hidden="1" customWidth="1"/>
    <col min="12" max="32" width="9" style="2"/>
    <col min="33" max="16384" width="8.75" style="2"/>
  </cols>
  <sheetData>
    <row r="1" s="2" customFormat="1" spans="1:4">
      <c r="A1" s="2" t="s">
        <v>75</v>
      </c>
      <c r="D1" s="31"/>
    </row>
    <row r="2" s="2" customFormat="1" ht="28.5" customHeight="1" spans="1:8">
      <c r="A2" s="32" t="s">
        <v>76</v>
      </c>
      <c r="B2" s="32"/>
      <c r="C2" s="32"/>
      <c r="D2" s="32"/>
      <c r="E2" s="32"/>
      <c r="F2" s="32"/>
      <c r="G2" s="32"/>
      <c r="H2" s="32"/>
    </row>
    <row r="3" s="2" customFormat="1" ht="16.5" customHeight="1" spans="1:8">
      <c r="A3" s="33"/>
      <c r="B3" s="33"/>
      <c r="C3" s="34"/>
      <c r="D3" s="35"/>
      <c r="E3" s="34"/>
      <c r="F3" s="34"/>
      <c r="H3" s="36" t="s">
        <v>2</v>
      </c>
    </row>
    <row r="4" s="1" customFormat="1" ht="28.5" customHeight="1" spans="1:8">
      <c r="A4" s="37" t="s">
        <v>3</v>
      </c>
      <c r="B4" s="38" t="s">
        <v>77</v>
      </c>
      <c r="C4" s="38" t="s">
        <v>78</v>
      </c>
      <c r="D4" s="37" t="s">
        <v>79</v>
      </c>
      <c r="E4" s="37" t="s">
        <v>80</v>
      </c>
      <c r="F4" s="37" t="s">
        <v>77</v>
      </c>
      <c r="G4" s="38" t="s">
        <v>78</v>
      </c>
      <c r="H4" s="39" t="s">
        <v>79</v>
      </c>
    </row>
    <row r="5" s="1" customFormat="1" ht="18.75" customHeight="1" spans="1:11">
      <c r="A5" s="40" t="s">
        <v>9</v>
      </c>
      <c r="B5" s="41"/>
      <c r="C5" s="41"/>
      <c r="D5" s="42"/>
      <c r="E5" s="40" t="s">
        <v>10</v>
      </c>
      <c r="F5" s="43">
        <f>SUM(F6:F23)</f>
        <v>1535.82</v>
      </c>
      <c r="G5" s="41">
        <v>4285.24</v>
      </c>
      <c r="H5" s="44">
        <v>-0.7439</v>
      </c>
      <c r="I5" s="1">
        <f>F5-G5</f>
        <v>-2749.42</v>
      </c>
      <c r="J5" s="1">
        <f>I5/G5</f>
        <v>-0.641602337325331</v>
      </c>
      <c r="K5" s="1">
        <f>J5*100</f>
        <v>-64.1602337325331</v>
      </c>
    </row>
    <row r="6" s="2" customFormat="1" ht="17.25" customHeight="1" spans="1:11">
      <c r="A6" s="45" t="s">
        <v>11</v>
      </c>
      <c r="B6" s="46"/>
      <c r="C6" s="46"/>
      <c r="D6" s="47"/>
      <c r="E6" s="48" t="s">
        <v>12</v>
      </c>
      <c r="F6" s="49">
        <v>575.04</v>
      </c>
      <c r="G6" s="46">
        <v>604.22</v>
      </c>
      <c r="H6" s="44">
        <v>-0.0483</v>
      </c>
      <c r="I6" s="1">
        <f t="shared" ref="I6:I27" si="0">F6-G6</f>
        <v>-29.1800000000001</v>
      </c>
      <c r="J6" s="1">
        <f t="shared" ref="J6:J27" si="1">I6/G6</f>
        <v>-0.0482936678693192</v>
      </c>
      <c r="K6" s="1">
        <f t="shared" ref="K6:K27" si="2">J6*100</f>
        <v>-4.82936678693192</v>
      </c>
    </row>
    <row r="7" s="2" customFormat="1" ht="17.25" customHeight="1" spans="1:11">
      <c r="A7" s="45" t="s">
        <v>13</v>
      </c>
      <c r="B7" s="50"/>
      <c r="C7" s="51"/>
      <c r="D7" s="47"/>
      <c r="E7" s="48" t="s">
        <v>14</v>
      </c>
      <c r="F7" s="52"/>
      <c r="G7" s="46"/>
      <c r="H7" s="44"/>
      <c r="I7" s="1">
        <f t="shared" si="0"/>
        <v>0</v>
      </c>
      <c r="J7" s="1" t="e">
        <f t="shared" si="1"/>
        <v>#DIV/0!</v>
      </c>
      <c r="K7" s="1" t="e">
        <f t="shared" si="2"/>
        <v>#DIV/0!</v>
      </c>
    </row>
    <row r="8" s="2" customFormat="1" ht="17.25" customHeight="1" spans="1:11">
      <c r="A8" s="45" t="s">
        <v>15</v>
      </c>
      <c r="B8" s="46"/>
      <c r="C8" s="51"/>
      <c r="D8" s="47"/>
      <c r="E8" s="48" t="s">
        <v>16</v>
      </c>
      <c r="F8" s="52">
        <v>5</v>
      </c>
      <c r="G8" s="46">
        <v>5</v>
      </c>
      <c r="H8" s="44">
        <v>0</v>
      </c>
      <c r="I8" s="1">
        <f t="shared" si="0"/>
        <v>0</v>
      </c>
      <c r="J8" s="1">
        <f t="shared" si="1"/>
        <v>0</v>
      </c>
      <c r="K8" s="1">
        <f t="shared" si="2"/>
        <v>0</v>
      </c>
    </row>
    <row r="9" s="2" customFormat="1" ht="17.25" customHeight="1" spans="1:11">
      <c r="A9" s="45" t="s">
        <v>17</v>
      </c>
      <c r="B9" s="53"/>
      <c r="C9" s="51"/>
      <c r="D9" s="47"/>
      <c r="E9" s="48" t="s">
        <v>18</v>
      </c>
      <c r="F9" s="52"/>
      <c r="G9" s="46">
        <v>5</v>
      </c>
      <c r="H9" s="44">
        <v>-1</v>
      </c>
      <c r="I9" s="1">
        <f t="shared" si="0"/>
        <v>-5</v>
      </c>
      <c r="J9" s="1">
        <f t="shared" si="1"/>
        <v>-1</v>
      </c>
      <c r="K9" s="1">
        <f t="shared" si="2"/>
        <v>-100</v>
      </c>
    </row>
    <row r="10" s="2" customFormat="1" ht="17.25" customHeight="1" spans="1:11">
      <c r="A10" s="45" t="s">
        <v>19</v>
      </c>
      <c r="B10" s="46"/>
      <c r="C10" s="51"/>
      <c r="D10" s="47"/>
      <c r="E10" s="48" t="s">
        <v>20</v>
      </c>
      <c r="F10" s="52"/>
      <c r="G10" s="46"/>
      <c r="H10" s="44"/>
      <c r="I10" s="1">
        <f t="shared" si="0"/>
        <v>0</v>
      </c>
      <c r="J10" s="1" t="e">
        <f t="shared" si="1"/>
        <v>#DIV/0!</v>
      </c>
      <c r="K10" s="1" t="e">
        <f t="shared" si="2"/>
        <v>#DIV/0!</v>
      </c>
    </row>
    <row r="11" s="2" customFormat="1" ht="17.25" customHeight="1" spans="1:11">
      <c r="A11" s="45" t="s">
        <v>21</v>
      </c>
      <c r="B11" s="46"/>
      <c r="C11" s="51"/>
      <c r="D11" s="47"/>
      <c r="E11" s="48" t="s">
        <v>22</v>
      </c>
      <c r="F11" s="52"/>
      <c r="G11" s="46"/>
      <c r="H11" s="44"/>
      <c r="I11" s="1">
        <f t="shared" si="0"/>
        <v>0</v>
      </c>
      <c r="J11" s="1" t="e">
        <f t="shared" si="1"/>
        <v>#DIV/0!</v>
      </c>
      <c r="K11" s="1" t="e">
        <f t="shared" si="2"/>
        <v>#DIV/0!</v>
      </c>
    </row>
    <row r="12" s="2" customFormat="1" ht="17.25" customHeight="1" spans="1:11">
      <c r="A12" s="45" t="s">
        <v>23</v>
      </c>
      <c r="B12" s="46"/>
      <c r="C12" s="51"/>
      <c r="D12" s="47"/>
      <c r="E12" s="48" t="s">
        <v>24</v>
      </c>
      <c r="F12" s="49">
        <v>126.94</v>
      </c>
      <c r="G12" s="46">
        <v>132.55</v>
      </c>
      <c r="H12" s="44">
        <v>-0.042</v>
      </c>
      <c r="I12" s="1">
        <f t="shared" si="0"/>
        <v>-5.61000000000001</v>
      </c>
      <c r="J12" s="1">
        <f t="shared" si="1"/>
        <v>-0.0423236514522823</v>
      </c>
      <c r="K12" s="1">
        <f t="shared" si="2"/>
        <v>-4.23236514522823</v>
      </c>
    </row>
    <row r="13" s="2" customFormat="1" ht="17.25" customHeight="1" spans="1:11">
      <c r="A13" s="45" t="s">
        <v>25</v>
      </c>
      <c r="B13" s="46"/>
      <c r="C13" s="51"/>
      <c r="D13" s="47"/>
      <c r="E13" s="48" t="s">
        <v>26</v>
      </c>
      <c r="F13" s="52">
        <v>25.82</v>
      </c>
      <c r="G13" s="46">
        <v>31.14</v>
      </c>
      <c r="H13" s="44">
        <v>-0.1708</v>
      </c>
      <c r="I13" s="1">
        <f t="shared" si="0"/>
        <v>-5.32</v>
      </c>
      <c r="J13" s="1">
        <f t="shared" si="1"/>
        <v>-0.170841361592807</v>
      </c>
      <c r="K13" s="1">
        <f t="shared" si="2"/>
        <v>-17.0841361592807</v>
      </c>
    </row>
    <row r="14" s="2" customFormat="1" ht="17.25" customHeight="1" spans="1:11">
      <c r="A14" s="45" t="s">
        <v>27</v>
      </c>
      <c r="B14" s="46"/>
      <c r="C14" s="51"/>
      <c r="D14" s="47"/>
      <c r="E14" s="48" t="s">
        <v>28</v>
      </c>
      <c r="F14" s="49">
        <v>424.87</v>
      </c>
      <c r="G14" s="46">
        <v>1237.74</v>
      </c>
      <c r="H14" s="44">
        <v>-0.656</v>
      </c>
      <c r="I14" s="1">
        <f t="shared" si="0"/>
        <v>-812.87</v>
      </c>
      <c r="J14" s="1">
        <f t="shared" si="1"/>
        <v>-0.656737279234734</v>
      </c>
      <c r="K14" s="1">
        <f t="shared" si="2"/>
        <v>-65.6737279234734</v>
      </c>
    </row>
    <row r="15" s="2" customFormat="1" ht="17.25" customHeight="1" spans="1:11">
      <c r="A15" s="45" t="s">
        <v>29</v>
      </c>
      <c r="B15" s="46"/>
      <c r="C15" s="51"/>
      <c r="D15" s="47"/>
      <c r="E15" s="48" t="s">
        <v>30</v>
      </c>
      <c r="F15" s="52">
        <v>2.69</v>
      </c>
      <c r="G15" s="46">
        <v>2.7</v>
      </c>
      <c r="H15" s="44">
        <v>-0.0037</v>
      </c>
      <c r="I15" s="1">
        <f t="shared" si="0"/>
        <v>-0.0100000000000002</v>
      </c>
      <c r="J15" s="1">
        <f t="shared" si="1"/>
        <v>-0.00370370370370379</v>
      </c>
      <c r="K15" s="1">
        <f t="shared" si="2"/>
        <v>-0.370370370370379</v>
      </c>
    </row>
    <row r="16" s="2" customFormat="1" ht="17.25" customHeight="1" spans="1:11">
      <c r="A16" s="45" t="s">
        <v>31</v>
      </c>
      <c r="B16" s="46"/>
      <c r="C16" s="51"/>
      <c r="D16" s="47"/>
      <c r="E16" s="48" t="s">
        <v>32</v>
      </c>
      <c r="F16" s="52">
        <v>281.78</v>
      </c>
      <c r="G16" s="46">
        <v>2117.52</v>
      </c>
      <c r="H16" s="44">
        <v>-0.867</v>
      </c>
      <c r="I16" s="1">
        <f t="shared" si="0"/>
        <v>-1835.74</v>
      </c>
      <c r="J16" s="1">
        <f t="shared" si="1"/>
        <v>-0.866929237976501</v>
      </c>
      <c r="K16" s="1">
        <f t="shared" si="2"/>
        <v>-86.6929237976501</v>
      </c>
    </row>
    <row r="17" s="2" customFormat="1" ht="17.25" customHeight="1" spans="1:11">
      <c r="A17" s="45" t="s">
        <v>33</v>
      </c>
      <c r="B17" s="46"/>
      <c r="C17" s="51"/>
      <c r="D17" s="47"/>
      <c r="E17" s="48" t="s">
        <v>34</v>
      </c>
      <c r="F17" s="46"/>
      <c r="G17" s="46"/>
      <c r="H17" s="44"/>
      <c r="I17" s="1">
        <f t="shared" si="0"/>
        <v>0</v>
      </c>
      <c r="J17" s="1" t="e">
        <f t="shared" si="1"/>
        <v>#DIV/0!</v>
      </c>
      <c r="K17" s="1" t="e">
        <f t="shared" si="2"/>
        <v>#DIV/0!</v>
      </c>
    </row>
    <row r="18" s="2" customFormat="1" ht="17.25" customHeight="1" spans="1:11">
      <c r="A18" s="45" t="s">
        <v>35</v>
      </c>
      <c r="B18" s="46"/>
      <c r="C18" s="51"/>
      <c r="D18" s="47"/>
      <c r="E18" s="48" t="s">
        <v>36</v>
      </c>
      <c r="F18" s="46"/>
      <c r="G18" s="46"/>
      <c r="H18" s="44"/>
      <c r="I18" s="1">
        <f t="shared" si="0"/>
        <v>0</v>
      </c>
      <c r="J18" s="1" t="e">
        <f t="shared" si="1"/>
        <v>#DIV/0!</v>
      </c>
      <c r="K18" s="1" t="e">
        <f t="shared" si="2"/>
        <v>#DIV/0!</v>
      </c>
    </row>
    <row r="19" s="2" customFormat="1" ht="17.25" customHeight="1" spans="1:11">
      <c r="A19" s="45" t="s">
        <v>37</v>
      </c>
      <c r="B19" s="46"/>
      <c r="C19" s="54"/>
      <c r="D19" s="47"/>
      <c r="E19" s="48" t="s">
        <v>38</v>
      </c>
      <c r="F19" s="46"/>
      <c r="G19" s="46"/>
      <c r="H19" s="44"/>
      <c r="I19" s="1">
        <f t="shared" si="0"/>
        <v>0</v>
      </c>
      <c r="J19" s="1" t="e">
        <f t="shared" si="1"/>
        <v>#DIV/0!</v>
      </c>
      <c r="K19" s="1" t="e">
        <f t="shared" si="2"/>
        <v>#DIV/0!</v>
      </c>
    </row>
    <row r="20" s="2" customFormat="1" ht="17.25" customHeight="1" spans="1:11">
      <c r="A20" s="45" t="s">
        <v>39</v>
      </c>
      <c r="B20" s="46"/>
      <c r="C20" s="51"/>
      <c r="D20" s="47"/>
      <c r="E20" s="48" t="s">
        <v>40</v>
      </c>
      <c r="F20" s="46"/>
      <c r="G20" s="46">
        <v>30.4</v>
      </c>
      <c r="H20" s="44">
        <v>-1</v>
      </c>
      <c r="I20" s="1">
        <f t="shared" si="0"/>
        <v>-30.4</v>
      </c>
      <c r="J20" s="1">
        <f t="shared" si="1"/>
        <v>-1</v>
      </c>
      <c r="K20" s="1">
        <f t="shared" si="2"/>
        <v>-100</v>
      </c>
    </row>
    <row r="21" s="2" customFormat="1" ht="17.25" customHeight="1" spans="1:11">
      <c r="A21" s="45" t="s">
        <v>41</v>
      </c>
      <c r="B21" s="55"/>
      <c r="C21" s="51"/>
      <c r="D21" s="47"/>
      <c r="E21" s="48" t="s">
        <v>42</v>
      </c>
      <c r="F21" s="46">
        <v>93.68</v>
      </c>
      <c r="G21" s="46">
        <v>89.79</v>
      </c>
      <c r="H21" s="44">
        <v>0.0433</v>
      </c>
      <c r="I21" s="1">
        <f t="shared" si="0"/>
        <v>3.89</v>
      </c>
      <c r="J21" s="1">
        <f t="shared" si="1"/>
        <v>0.0433233099454282</v>
      </c>
      <c r="K21" s="1">
        <f t="shared" si="2"/>
        <v>4.33233099454282</v>
      </c>
    </row>
    <row r="22" s="2" customFormat="1" ht="17.25" customHeight="1" spans="1:11">
      <c r="A22" s="45" t="s">
        <v>44</v>
      </c>
      <c r="B22" s="55"/>
      <c r="C22" s="51"/>
      <c r="D22" s="47"/>
      <c r="E22" s="48" t="s">
        <v>43</v>
      </c>
      <c r="F22" s="46"/>
      <c r="G22" s="46">
        <v>19</v>
      </c>
      <c r="H22" s="44">
        <v>-1</v>
      </c>
      <c r="I22" s="1">
        <f t="shared" si="0"/>
        <v>-19</v>
      </c>
      <c r="J22" s="1">
        <f t="shared" si="1"/>
        <v>-1</v>
      </c>
      <c r="K22" s="1">
        <f t="shared" si="2"/>
        <v>-100</v>
      </c>
    </row>
    <row r="23" s="2" customFormat="1" ht="17.25" customHeight="1" spans="1:11">
      <c r="A23" s="56"/>
      <c r="B23" s="55"/>
      <c r="C23" s="51"/>
      <c r="D23" s="47"/>
      <c r="E23" s="48" t="s">
        <v>45</v>
      </c>
      <c r="F23" s="46"/>
      <c r="G23" s="46"/>
      <c r="H23" s="44"/>
      <c r="I23" s="1">
        <f t="shared" si="0"/>
        <v>0</v>
      </c>
      <c r="J23" s="1" t="e">
        <f t="shared" si="1"/>
        <v>#DIV/0!</v>
      </c>
      <c r="K23" s="1" t="e">
        <f t="shared" si="2"/>
        <v>#DIV/0!</v>
      </c>
    </row>
    <row r="24" s="2" customFormat="1" ht="17.25" customHeight="1" spans="1:11">
      <c r="A24" s="40" t="s">
        <v>46</v>
      </c>
      <c r="B24" s="46"/>
      <c r="C24" s="46"/>
      <c r="D24" s="47"/>
      <c r="E24" s="40" t="s">
        <v>47</v>
      </c>
      <c r="F24" s="46"/>
      <c r="G24" s="46"/>
      <c r="H24" s="44"/>
      <c r="I24" s="1">
        <f t="shared" si="0"/>
        <v>0</v>
      </c>
      <c r="J24" s="1" t="e">
        <f t="shared" si="1"/>
        <v>#DIV/0!</v>
      </c>
      <c r="K24" s="1" t="e">
        <f t="shared" si="2"/>
        <v>#DIV/0!</v>
      </c>
    </row>
    <row r="25" s="2" customFormat="1" ht="17.25" customHeight="1" spans="1:11">
      <c r="A25" s="45" t="s">
        <v>48</v>
      </c>
      <c r="B25" s="46"/>
      <c r="C25" s="46"/>
      <c r="D25" s="47"/>
      <c r="E25" s="40"/>
      <c r="F25" s="46"/>
      <c r="G25" s="46"/>
      <c r="H25" s="44"/>
      <c r="I25" s="1">
        <f t="shared" si="0"/>
        <v>0</v>
      </c>
      <c r="J25" s="1" t="e">
        <f t="shared" si="1"/>
        <v>#DIV/0!</v>
      </c>
      <c r="K25" s="1" t="e">
        <f t="shared" si="2"/>
        <v>#DIV/0!</v>
      </c>
    </row>
    <row r="26" s="2" customFormat="1" ht="17.25" customHeight="1" spans="1:11">
      <c r="A26" s="45" t="s">
        <v>49</v>
      </c>
      <c r="B26" s="55"/>
      <c r="C26" s="55"/>
      <c r="D26" s="47"/>
      <c r="E26" s="45"/>
      <c r="F26" s="46"/>
      <c r="G26" s="55"/>
      <c r="H26" s="44"/>
      <c r="I26" s="1">
        <f t="shared" si="0"/>
        <v>0</v>
      </c>
      <c r="J26" s="1" t="e">
        <f t="shared" si="1"/>
        <v>#DIV/0!</v>
      </c>
      <c r="K26" s="1" t="e">
        <f t="shared" si="2"/>
        <v>#DIV/0!</v>
      </c>
    </row>
    <row r="27" s="2" customFormat="1" ht="17.25" customHeight="1" spans="1:11">
      <c r="A27" s="40" t="s">
        <v>50</v>
      </c>
      <c r="B27" s="46">
        <f>SUM(B28:B30)</f>
        <v>1535.82</v>
      </c>
      <c r="C27" s="46">
        <v>4285.24</v>
      </c>
      <c r="D27" s="47">
        <v>-0.642</v>
      </c>
      <c r="E27" s="40" t="s">
        <v>51</v>
      </c>
      <c r="F27" s="46">
        <f>F5</f>
        <v>1535.82</v>
      </c>
      <c r="G27" s="46">
        <f>G5</f>
        <v>4285.24</v>
      </c>
      <c r="H27" s="47">
        <v>-0.642</v>
      </c>
      <c r="I27" s="1">
        <f t="shared" si="0"/>
        <v>-2749.42</v>
      </c>
      <c r="J27" s="1">
        <f t="shared" si="1"/>
        <v>-0.641602337325331</v>
      </c>
      <c r="K27" s="1">
        <f t="shared" si="2"/>
        <v>-64.1602337325331</v>
      </c>
    </row>
    <row r="28" s="2" customFormat="1" ht="17.25" customHeight="1" spans="1:9">
      <c r="A28" s="45" t="s">
        <v>52</v>
      </c>
      <c r="B28" s="46">
        <v>1098.89</v>
      </c>
      <c r="C28" s="57">
        <v>4285.24</v>
      </c>
      <c r="D28" s="47">
        <v>0.196</v>
      </c>
      <c r="E28" s="45"/>
      <c r="F28" s="46"/>
      <c r="G28" s="55"/>
      <c r="H28" s="44"/>
      <c r="I28" s="1"/>
    </row>
    <row r="29" s="2" customFormat="1" ht="17.25" customHeight="1" spans="1:10">
      <c r="A29" s="58" t="s">
        <v>53</v>
      </c>
      <c r="B29" s="50"/>
      <c r="C29" s="57"/>
      <c r="D29" s="47">
        <v>-0.845</v>
      </c>
      <c r="F29" s="46"/>
      <c r="H29" s="56"/>
      <c r="I29" s="1">
        <f>B29-C29</f>
        <v>0</v>
      </c>
      <c r="J29" s="2" t="e">
        <f>I29/C29</f>
        <v>#DIV/0!</v>
      </c>
    </row>
    <row r="30" s="2" customFormat="1" ht="20.1" customHeight="1" spans="1:8">
      <c r="A30" s="59" t="s">
        <v>81</v>
      </c>
      <c r="B30" s="60">
        <v>436.93</v>
      </c>
      <c r="C30" s="61"/>
      <c r="D30" s="62"/>
      <c r="E30" s="63" t="s">
        <v>82</v>
      </c>
      <c r="F30" s="61"/>
      <c r="G30" s="46"/>
      <c r="H30" s="44"/>
    </row>
    <row r="31" s="2" customFormat="1" ht="20.1" customHeight="1" spans="1:8">
      <c r="A31" s="64"/>
      <c r="B31" s="64"/>
      <c r="C31" s="64"/>
      <c r="D31" s="65"/>
      <c r="E31" s="66"/>
      <c r="F31" s="66"/>
      <c r="G31" s="66"/>
      <c r="H31" s="66"/>
    </row>
    <row r="32" s="2" customFormat="1" ht="20.1" customHeight="1" spans="1:8">
      <c r="A32" s="64"/>
      <c r="B32" s="67"/>
      <c r="C32" s="64"/>
      <c r="D32" s="65"/>
      <c r="E32" s="66"/>
      <c r="F32" s="66"/>
      <c r="G32" s="66"/>
      <c r="H32" s="66"/>
    </row>
    <row r="33" s="1" customFormat="1" ht="20.1" customHeight="1" spans="1:8">
      <c r="A33" s="66"/>
      <c r="B33" s="66"/>
      <c r="C33" s="66"/>
      <c r="D33" s="68"/>
      <c r="E33" s="66"/>
      <c r="F33" s="66"/>
      <c r="G33" s="66"/>
      <c r="H33" s="66"/>
    </row>
    <row r="34" s="2" customFormat="1" ht="20.1" customHeight="1" spans="1:8">
      <c r="A34" s="66"/>
      <c r="B34" s="66"/>
      <c r="C34" s="66"/>
      <c r="D34" s="68"/>
      <c r="E34" s="66"/>
      <c r="F34" s="66"/>
      <c r="G34" s="66"/>
      <c r="H34" s="66"/>
    </row>
    <row r="35" s="2" customFormat="1" ht="20.1" customHeight="1" spans="1:8">
      <c r="A35" s="66"/>
      <c r="B35" s="66"/>
      <c r="C35" s="66"/>
      <c r="D35" s="68"/>
      <c r="E35" s="66"/>
      <c r="F35" s="66"/>
      <c r="G35" s="66"/>
      <c r="H35" s="66"/>
    </row>
    <row r="36" s="2" customFormat="1" ht="20.1" customHeight="1" spans="1:8">
      <c r="A36" s="66"/>
      <c r="B36" s="66"/>
      <c r="C36" s="66"/>
      <c r="D36" s="68"/>
      <c r="E36" s="66"/>
      <c r="F36" s="66"/>
      <c r="G36" s="66"/>
      <c r="H36" s="66"/>
    </row>
    <row r="37" s="2" customFormat="1" ht="20.1" customHeight="1" spans="1:8">
      <c r="A37" s="66"/>
      <c r="B37" s="66"/>
      <c r="C37" s="66"/>
      <c r="D37" s="68"/>
      <c r="E37" s="66"/>
      <c r="F37" s="66"/>
      <c r="G37" s="66"/>
      <c r="H37" s="66"/>
    </row>
    <row r="38" s="2" customFormat="1" ht="20.1" customHeight="1" spans="1:8">
      <c r="A38" s="66"/>
      <c r="B38" s="66"/>
      <c r="C38" s="66"/>
      <c r="D38" s="68"/>
      <c r="E38" s="66"/>
      <c r="F38" s="66"/>
      <c r="G38" s="66"/>
      <c r="H38" s="66"/>
    </row>
    <row r="39" s="2" customFormat="1" ht="20.1" customHeight="1" spans="1:8">
      <c r="A39" s="66"/>
      <c r="B39" s="66"/>
      <c r="C39" s="66"/>
      <c r="D39" s="68"/>
      <c r="E39" s="66"/>
      <c r="G39" s="66"/>
      <c r="H39" s="66"/>
    </row>
    <row r="40" s="2" customFormat="1" ht="18" customHeight="1" spans="1:4">
      <c r="A40" s="66"/>
      <c r="B40" s="66"/>
      <c r="C40" s="66"/>
      <c r="D40" s="68"/>
    </row>
    <row r="41" s="2" customFormat="1" ht="13.5" customHeight="1" spans="1:6">
      <c r="A41" s="66"/>
      <c r="B41" s="66"/>
      <c r="C41" s="66"/>
      <c r="D41" s="68"/>
      <c r="F41" s="66"/>
    </row>
    <row r="42" s="2" customFormat="1" ht="13.5" customHeight="1" spans="4:8">
      <c r="D42" s="31"/>
      <c r="E42" s="66"/>
      <c r="G42" s="66"/>
      <c r="H42" s="66"/>
    </row>
    <row r="43" s="2" customFormat="1" ht="13.5" customHeight="1" spans="1:4">
      <c r="A43" s="69"/>
      <c r="B43" s="69"/>
      <c r="C43" s="70"/>
      <c r="D43" s="31"/>
    </row>
    <row r="44" s="2" customFormat="1" ht="13.5" customHeight="1" spans="1:4">
      <c r="A44" s="66"/>
      <c r="B44" s="66"/>
      <c r="C44" s="66"/>
      <c r="D44" s="68"/>
    </row>
    <row r="45" s="2" customFormat="1" ht="13.5" customHeight="1" spans="1:6">
      <c r="A45" s="69"/>
      <c r="B45" s="69"/>
      <c r="D45" s="31"/>
      <c r="F45" s="66"/>
    </row>
    <row r="46" s="2" customFormat="1" ht="13.5" customHeight="1" spans="1:8">
      <c r="A46" s="69"/>
      <c r="B46" s="69"/>
      <c r="D46" s="31"/>
      <c r="E46" s="66"/>
      <c r="G46" s="66"/>
      <c r="H46" s="66"/>
    </row>
    <row r="47" s="2" customFormat="1" ht="13.5" customHeight="1" spans="1:4">
      <c r="A47" s="69"/>
      <c r="B47" s="69"/>
      <c r="C47" s="70"/>
      <c r="D47" s="31"/>
    </row>
    <row r="48" s="2" customFormat="1" ht="13.5" customHeight="1" spans="1:4">
      <c r="A48" s="66"/>
      <c r="B48" s="66"/>
      <c r="C48" s="66"/>
      <c r="D48" s="68"/>
    </row>
    <row r="49" s="2" customFormat="1" ht="13.5" customHeight="1" spans="1:4">
      <c r="A49" s="69"/>
      <c r="B49" s="69"/>
      <c r="D49" s="31"/>
    </row>
    <row r="50" s="2" customFormat="1" ht="13.5" customHeight="1" spans="1:4">
      <c r="A50" s="69"/>
      <c r="B50" s="69"/>
      <c r="D50" s="31"/>
    </row>
    <row r="51" s="2" customFormat="1" ht="13.5" customHeight="1" spans="4:4">
      <c r="D51" s="31"/>
    </row>
    <row r="52" s="2" customFormat="1" spans="4:4">
      <c r="D52" s="31"/>
    </row>
    <row r="53" s="2" customFormat="1" spans="4:4">
      <c r="D53" s="31"/>
    </row>
    <row r="54" s="2" customFormat="1" spans="4:4">
      <c r="D54" s="31"/>
    </row>
    <row r="55" s="2" customFormat="1" ht="23.25" customHeight="1" spans="4:4">
      <c r="D55" s="31"/>
    </row>
  </sheetData>
  <mergeCells count="1">
    <mergeCell ref="A2:H2"/>
  </mergeCells>
  <pageMargins left="0.75" right="0.75" top="1" bottom="1" header="0.5" footer="0.5"/>
  <pageSetup paperSize="288" scale="23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indexed="10"/>
  </sheetPr>
  <dimension ref="A1:H16"/>
  <sheetViews>
    <sheetView tabSelected="1" workbookViewId="0">
      <selection activeCell="E22" sqref="E22"/>
    </sheetView>
  </sheetViews>
  <sheetFormatPr defaultColWidth="8.8" defaultRowHeight="14.25" outlineLevelCol="7"/>
  <cols>
    <col min="1" max="1" width="28.25" style="2" customWidth="1"/>
    <col min="2" max="2" width="10.125" style="3" customWidth="1"/>
    <col min="3" max="3" width="9.125" style="3" customWidth="1"/>
    <col min="4" max="4" width="7.875" style="2" customWidth="1"/>
    <col min="5" max="5" width="40.375" style="2" customWidth="1"/>
    <col min="6" max="6" width="9.75" style="3" customWidth="1"/>
    <col min="7" max="7" width="9.875" style="3" customWidth="1"/>
    <col min="8" max="8" width="9.75" style="3" customWidth="1"/>
    <col min="9" max="32" width="9" style="2"/>
    <col min="33" max="16384" width="8.8" style="2"/>
  </cols>
  <sheetData>
    <row r="1" spans="1:1">
      <c r="A1" s="2" t="s">
        <v>83</v>
      </c>
    </row>
    <row r="2" ht="41.25" customHeight="1" spans="1:8">
      <c r="A2" s="4" t="s">
        <v>84</v>
      </c>
      <c r="B2" s="4"/>
      <c r="C2" s="4"/>
      <c r="D2" s="4"/>
      <c r="E2" s="4"/>
      <c r="F2" s="4"/>
      <c r="G2" s="4"/>
      <c r="H2" s="4"/>
    </row>
    <row r="3" ht="19.5" customHeight="1" spans="1:8">
      <c r="A3" s="5"/>
      <c r="G3" s="6" t="s">
        <v>57</v>
      </c>
      <c r="H3" s="6"/>
    </row>
    <row r="4" s="1" customFormat="1" ht="47.25" customHeight="1" spans="1:8">
      <c r="A4" s="7" t="s">
        <v>58</v>
      </c>
      <c r="B4" s="8" t="s">
        <v>77</v>
      </c>
      <c r="C4" s="8" t="s">
        <v>85</v>
      </c>
      <c r="D4" s="8" t="s">
        <v>79</v>
      </c>
      <c r="E4" s="7" t="s">
        <v>58</v>
      </c>
      <c r="F4" s="8" t="s">
        <v>77</v>
      </c>
      <c r="G4" s="8" t="s">
        <v>85</v>
      </c>
      <c r="H4" s="8" t="s">
        <v>79</v>
      </c>
    </row>
    <row r="5" s="1" customFormat="1" ht="24.95" customHeight="1" spans="1:8">
      <c r="A5" s="9" t="s">
        <v>59</v>
      </c>
      <c r="B5" s="10">
        <v>10.63</v>
      </c>
      <c r="C5" s="11">
        <v>169.86</v>
      </c>
      <c r="D5" s="12"/>
      <c r="E5" s="9" t="s">
        <v>60</v>
      </c>
      <c r="F5" s="10">
        <v>10.63</v>
      </c>
      <c r="G5" s="11">
        <v>169.86</v>
      </c>
      <c r="H5" s="12"/>
    </row>
    <row r="6" ht="24.95" customHeight="1" spans="1:8">
      <c r="A6" s="13" t="s">
        <v>61</v>
      </c>
      <c r="B6" s="10"/>
      <c r="C6" s="11"/>
      <c r="D6" s="12"/>
      <c r="E6" s="13" t="s">
        <v>62</v>
      </c>
      <c r="F6" s="14"/>
      <c r="G6" s="15"/>
      <c r="H6" s="16"/>
    </row>
    <row r="7" ht="24.95" customHeight="1" spans="1:8">
      <c r="A7" s="13"/>
      <c r="B7" s="17"/>
      <c r="C7" s="18"/>
      <c r="D7" s="19"/>
      <c r="E7" s="13" t="s">
        <v>63</v>
      </c>
      <c r="F7" s="10">
        <v>10.63</v>
      </c>
      <c r="G7" s="11">
        <v>158.2</v>
      </c>
      <c r="H7" s="16"/>
    </row>
    <row r="8" ht="24.95" customHeight="1" spans="1:8">
      <c r="A8" s="13"/>
      <c r="B8" s="17"/>
      <c r="C8" s="18"/>
      <c r="D8" s="20"/>
      <c r="E8" s="13" t="s">
        <v>64</v>
      </c>
      <c r="F8" s="10"/>
      <c r="G8" s="11"/>
      <c r="H8" s="12"/>
    </row>
    <row r="9" ht="24.95" customHeight="1" spans="1:8">
      <c r="A9" s="13"/>
      <c r="B9" s="11"/>
      <c r="C9" s="18"/>
      <c r="D9" s="20"/>
      <c r="E9" s="13" t="s">
        <v>65</v>
      </c>
      <c r="F9" s="14"/>
      <c r="G9" s="15"/>
      <c r="H9" s="16"/>
    </row>
    <row r="10" ht="24.95" customHeight="1" spans="1:8">
      <c r="A10" s="13"/>
      <c r="B10" s="11"/>
      <c r="C10" s="18"/>
      <c r="D10" s="20"/>
      <c r="E10" s="13" t="s">
        <v>66</v>
      </c>
      <c r="F10" s="14"/>
      <c r="G10" s="11">
        <v>11.66</v>
      </c>
      <c r="H10" s="16"/>
    </row>
    <row r="11" ht="24.95" customHeight="1" spans="1:8">
      <c r="A11" s="21"/>
      <c r="B11" s="22"/>
      <c r="C11" s="18"/>
      <c r="D11" s="20"/>
      <c r="E11" s="13" t="s">
        <v>67</v>
      </c>
      <c r="F11" s="14"/>
      <c r="G11" s="15"/>
      <c r="H11" s="16"/>
    </row>
    <row r="12" ht="24.95" customHeight="1" spans="1:8">
      <c r="A12" s="13"/>
      <c r="B12" s="11"/>
      <c r="C12" s="18"/>
      <c r="D12" s="20"/>
      <c r="E12" s="13" t="s">
        <v>68</v>
      </c>
      <c r="F12" s="14"/>
      <c r="G12" s="23"/>
      <c r="H12" s="23"/>
    </row>
    <row r="13" ht="24.95" customHeight="1" spans="1:8">
      <c r="A13" s="24" t="s">
        <v>69</v>
      </c>
      <c r="B13" s="25"/>
      <c r="C13" s="26"/>
      <c r="D13" s="20"/>
      <c r="E13" s="13" t="s">
        <v>70</v>
      </c>
      <c r="F13" s="14"/>
      <c r="G13" s="11"/>
      <c r="H13" s="16"/>
    </row>
    <row r="14" ht="24.95" customHeight="1" spans="1:8">
      <c r="A14" s="24" t="s">
        <v>71</v>
      </c>
      <c r="B14" s="10">
        <v>10.63</v>
      </c>
      <c r="C14" s="18"/>
      <c r="D14" s="20"/>
      <c r="E14" s="9" t="s">
        <v>72</v>
      </c>
      <c r="F14" s="10">
        <v>10.63</v>
      </c>
      <c r="G14" s="11">
        <v>169.86</v>
      </c>
      <c r="H14" s="12"/>
    </row>
    <row r="15" ht="24.95" customHeight="1" spans="1:8">
      <c r="A15" s="24" t="s">
        <v>73</v>
      </c>
      <c r="B15" s="10">
        <v>10.63</v>
      </c>
      <c r="C15" s="11">
        <v>169.86</v>
      </c>
      <c r="D15" s="12"/>
      <c r="E15" s="9" t="s">
        <v>74</v>
      </c>
      <c r="F15" s="25"/>
      <c r="G15" s="27"/>
      <c r="H15" s="28"/>
    </row>
    <row r="16" ht="30" customHeight="1" spans="1:8">
      <c r="A16" s="29"/>
      <c r="B16" s="30"/>
      <c r="C16" s="30"/>
      <c r="D16" s="29"/>
      <c r="E16" s="29"/>
      <c r="F16" s="30"/>
      <c r="G16" s="30"/>
      <c r="H16" s="30"/>
    </row>
  </sheetData>
  <mergeCells count="2">
    <mergeCell ref="A2:H2"/>
    <mergeCell ref="G3:H3"/>
  </mergeCells>
  <printOptions horizontalCentered="1"/>
  <pageMargins left="0" right="0" top="0.984251968503937" bottom="0.984251968503937" header="0.511811023622047" footer="0.511811023622047"/>
  <pageSetup paperSize="9" orientation="landscape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24年一般公共预算收支执行</vt:lpstr>
      <vt:lpstr>24年政府性基金收支执行</vt:lpstr>
      <vt:lpstr>25年一般公共预算草案</vt:lpstr>
      <vt:lpstr>25年政府性基金预算草案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1996-12-18T09:32:00Z</dcterms:created>
  <cp:lastPrinted>2023-03-03T11:11:00Z</cp:lastPrinted>
  <dcterms:modified xsi:type="dcterms:W3CDTF">2025-06-25T08:21:31Z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002F4983FF8144B1B5C03BD7AEEB3648_13</vt:lpwstr>
  </property>
</Properties>
</file>